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Dec\"/>
    </mc:Choice>
  </mc:AlternateContent>
  <xr:revisionPtr revIDLastSave="0" documentId="13_ncr:1_{78C9F7CE-8505-4A94-9F6C-A180C51C4099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SSS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5" i="2"/>
  <c r="N31" i="2" l="1"/>
  <c r="M31" i="2"/>
  <c r="H31" i="2"/>
  <c r="I31" i="2"/>
  <c r="J31" i="2"/>
  <c r="K31" i="2"/>
  <c r="C31" i="2"/>
  <c r="B31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5" i="2"/>
  <c r="E31" i="2" l="1"/>
  <c r="L31" i="2"/>
  <c r="G6" i="2"/>
  <c r="G31" i="2" s="1"/>
  <c r="F31" i="2"/>
</calcChain>
</file>

<file path=xl/sharedStrings.xml><?xml version="1.0" encoding="utf-8"?>
<sst xmlns="http://schemas.openxmlformats.org/spreadsheetml/2006/main" count="44" uniqueCount="43">
  <si>
    <t>Ward</t>
  </si>
  <si>
    <t>Arthur's Hill</t>
  </si>
  <si>
    <t>Walker</t>
  </si>
  <si>
    <t>Elswick</t>
  </si>
  <si>
    <t>Benwell and Scotswood</t>
  </si>
  <si>
    <t>South Jesmond</t>
  </si>
  <si>
    <t>Blakelaw</t>
  </si>
  <si>
    <t>Kenton</t>
  </si>
  <si>
    <t>West Fenham</t>
  </si>
  <si>
    <t>Byker</t>
  </si>
  <si>
    <t>Monument</t>
  </si>
  <si>
    <t>Fawdon and West Gosforth</t>
  </si>
  <si>
    <t>Castle</t>
  </si>
  <si>
    <t>Wingrove</t>
  </si>
  <si>
    <t>Parklands</t>
  </si>
  <si>
    <t>Heaton</t>
  </si>
  <si>
    <t>Manor Park</t>
  </si>
  <si>
    <t>Callerton and Throckley</t>
  </si>
  <si>
    <t>Lemington</t>
  </si>
  <si>
    <t>Denton and Westerhope</t>
  </si>
  <si>
    <t>Kingston Park South and Newbiggin Hall</t>
  </si>
  <si>
    <t>Ouseburn</t>
  </si>
  <si>
    <t>Walkergate</t>
  </si>
  <si>
    <t>Gosforth</t>
  </si>
  <si>
    <t>Dene and South Gosforth</t>
  </si>
  <si>
    <t>North Jesmond</t>
  </si>
  <si>
    <t>Chapel</t>
  </si>
  <si>
    <t>Restriction</t>
  </si>
  <si>
    <t>Average Weekly Loss</t>
  </si>
  <si>
    <t>Average Annual Loss</t>
  </si>
  <si>
    <t>Weekly Loss</t>
  </si>
  <si>
    <t>Annual Loss</t>
  </si>
  <si>
    <t>Single</t>
  </si>
  <si>
    <t>Couple</t>
  </si>
  <si>
    <t>Total Affected</t>
  </si>
  <si>
    <t>No with DHP in payment</t>
  </si>
  <si>
    <t>Of total Number  Working</t>
  </si>
  <si>
    <t>No Children</t>
  </si>
  <si>
    <t>With children</t>
  </si>
  <si>
    <t>With Children</t>
  </si>
  <si>
    <t>Grand Total</t>
  </si>
  <si>
    <t xml:space="preserve"> </t>
  </si>
  <si>
    <t>Removal of Spare Room Subsidy Analysis 31 December 2020 (Bedroom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</si>
</sst>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1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63">
    <xf numFmtId="0" fontId="0" fillId="0" borderId="0" xfId="0"/>
    <xf numFmtId="0" fontId="2" fillId="3" borderId="3" xfId="1" applyFont="1" applyFill="1" applyBorder="1" applyAlignment="1">
      <alignment vertical="center"/>
    </xf>
    <xf numFmtId="0" fontId="0" fillId="0" borderId="0" xfId="0" applyAlignment="1">
      <alignment horizontal="center"/>
    </xf>
    <xf numFmtId="41" fontId="2" fillId="5" borderId="9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vertical="center" wrapText="1"/>
    </xf>
    <xf numFmtId="0" fontId="2" fillId="3" borderId="8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vertical="center" wrapText="1"/>
    </xf>
    <xf numFmtId="4" fontId="0" fillId="0" borderId="0" xfId="0" applyNumberFormat="1"/>
    <xf numFmtId="0" fontId="4" fillId="3" borderId="2" xfId="1" applyFont="1" applyFill="1" applyBorder="1" applyAlignment="1">
      <alignment horizontal="center" vertical="top" wrapText="1"/>
    </xf>
    <xf numFmtId="0" fontId="3" fillId="2" borderId="1" xfId="1" applyFont="1" applyBorder="1" applyAlignment="1">
      <alignment horizontal="center" vertical="top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top" wrapText="1"/>
    </xf>
    <xf numFmtId="164" fontId="2" fillId="3" borderId="6" xfId="1" applyNumberFormat="1" applyFont="1" applyFill="1" applyBorder="1" applyAlignment="1">
      <alignment horizontal="center" vertical="top" wrapText="1"/>
    </xf>
    <xf numFmtId="4" fontId="2" fillId="3" borderId="2" xfId="1" applyNumberFormat="1" applyFont="1" applyFill="1" applyBorder="1" applyAlignment="1">
      <alignment horizontal="center" vertical="top" wrapText="1"/>
    </xf>
    <xf numFmtId="4" fontId="2" fillId="3" borderId="6" xfId="1" applyNumberFormat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2" fillId="3" borderId="6" xfId="1" applyFont="1" applyFill="1" applyBorder="1" applyAlignment="1">
      <alignment horizontal="center" vertical="top" wrapText="1"/>
    </xf>
    <xf numFmtId="0" fontId="2" fillId="4" borderId="2" xfId="1" applyFont="1" applyFill="1" applyBorder="1" applyAlignment="1">
      <alignment horizontal="center" vertical="top" wrapText="1"/>
    </xf>
    <xf numFmtId="0" fontId="2" fillId="4" borderId="6" xfId="1" applyFont="1" applyFill="1" applyBorder="1" applyAlignment="1">
      <alignment horizontal="center" vertical="top" wrapText="1"/>
    </xf>
    <xf numFmtId="0" fontId="2" fillId="4" borderId="7" xfId="1" applyFont="1" applyFill="1" applyBorder="1" applyAlignment="1">
      <alignment horizontal="center" vertical="top" wrapText="1"/>
    </xf>
    <xf numFmtId="0" fontId="2" fillId="5" borderId="2" xfId="1" applyFont="1" applyFill="1" applyBorder="1" applyAlignment="1">
      <alignment horizontal="center" vertical="top" wrapText="1"/>
    </xf>
    <xf numFmtId="0" fontId="2" fillId="5" borderId="6" xfId="1" applyFont="1" applyFill="1" applyBorder="1" applyAlignment="1">
      <alignment horizontal="center" vertical="top" wrapText="1"/>
    </xf>
    <xf numFmtId="0" fontId="2" fillId="5" borderId="7" xfId="1" applyFont="1" applyFill="1" applyBorder="1" applyAlignment="1">
      <alignment horizontal="center" vertical="top" wrapText="1"/>
    </xf>
    <xf numFmtId="9" fontId="2" fillId="3" borderId="2" xfId="1" applyNumberFormat="1" applyFont="1" applyFill="1" applyBorder="1" applyAlignment="1">
      <alignment horizontal="center" vertical="center" wrapText="1"/>
    </xf>
    <xf numFmtId="0" fontId="1" fillId="3" borderId="5" xfId="1" applyFill="1" applyBorder="1" applyAlignment="1">
      <alignment vertical="center"/>
    </xf>
    <xf numFmtId="0" fontId="1" fillId="3" borderId="8" xfId="1" applyFill="1" applyBorder="1" applyAlignment="1">
      <alignment vertical="center"/>
    </xf>
    <xf numFmtId="0" fontId="1" fillId="3" borderId="10" xfId="1" applyFill="1" applyBorder="1" applyAlignment="1">
      <alignment vertical="center"/>
    </xf>
    <xf numFmtId="9" fontId="2" fillId="3" borderId="6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top" wrapText="1"/>
    </xf>
    <xf numFmtId="0" fontId="2" fillId="3" borderId="7" xfId="1" applyFont="1" applyFill="1" applyBorder="1" applyAlignment="1">
      <alignment horizontal="center"/>
    </xf>
    <xf numFmtId="164" fontId="2" fillId="3" borderId="7" xfId="1" applyNumberFormat="1" applyFont="1" applyFill="1" applyBorder="1" applyAlignment="1">
      <alignment horizontal="center" vertical="center"/>
    </xf>
    <xf numFmtId="164" fontId="2" fillId="3" borderId="7" xfId="1" applyNumberFormat="1" applyFont="1" applyFill="1" applyBorder="1" applyAlignment="1">
      <alignment horizontal="right" vertical="center"/>
    </xf>
    <xf numFmtId="4" fontId="2" fillId="3" borderId="7" xfId="1" applyNumberFormat="1" applyFont="1" applyFill="1" applyBorder="1" applyAlignment="1">
      <alignment horizontal="right"/>
    </xf>
    <xf numFmtId="164" fontId="2" fillId="3" borderId="7" xfId="1" applyNumberFormat="1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4" fontId="1" fillId="2" borderId="11" xfId="3" applyNumberFormat="1" applyBorder="1" applyAlignment="1">
      <alignment horizontal="right"/>
    </xf>
    <xf numFmtId="164" fontId="1" fillId="2" borderId="12" xfId="3" applyNumberFormat="1" applyBorder="1" applyAlignment="1">
      <alignment horizontal="right"/>
    </xf>
    <xf numFmtId="164" fontId="1" fillId="2" borderId="13" xfId="3" applyNumberFormat="1" applyBorder="1" applyAlignment="1">
      <alignment horizontal="right"/>
    </xf>
    <xf numFmtId="4" fontId="0" fillId="0" borderId="11" xfId="0" applyNumberFormat="1" applyBorder="1"/>
    <xf numFmtId="4" fontId="0" fillId="0" borderId="12" xfId="0" applyNumberFormat="1" applyBorder="1"/>
    <xf numFmtId="4" fontId="0" fillId="0" borderId="13" xfId="0" applyNumberFormat="1" applyBorder="1"/>
    <xf numFmtId="164" fontId="1" fillId="2" borderId="11" xfId="1" applyNumberFormat="1" applyBorder="1"/>
    <xf numFmtId="164" fontId="1" fillId="2" borderId="12" xfId="1" applyNumberFormat="1" applyBorder="1"/>
    <xf numFmtId="164" fontId="1" fillId="2" borderId="13" xfId="1" applyNumberFormat="1" applyBorder="1"/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" fillId="2" borderId="14" xfId="1" applyBorder="1" applyAlignment="1">
      <alignment horizontal="center"/>
    </xf>
    <xf numFmtId="0" fontId="1" fillId="2" borderId="15" xfId="1" applyBorder="1" applyAlignment="1">
      <alignment horizontal="center"/>
    </xf>
    <xf numFmtId="0" fontId="1" fillId="2" borderId="16" xfId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1" fillId="2" borderId="20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21" xfId="1" applyFill="1" applyBorder="1" applyAlignment="1">
      <alignment horizontal="center"/>
    </xf>
    <xf numFmtId="41" fontId="2" fillId="4" borderId="3" xfId="1" applyNumberFormat="1" applyFont="1" applyFill="1" applyBorder="1" applyAlignment="1">
      <alignment vertical="center"/>
    </xf>
  </cellXfs>
  <cellStyles count="11">
    <cellStyle name="Normal" xfId="0" builtinId="0"/>
    <cellStyle name="Normal 10" xfId="9" xr:uid="{31B87F0D-C041-407F-95AD-EE58D0A577C7}"/>
    <cellStyle name="Normal 11" xfId="10" xr:uid="{53F7D805-52E0-4696-915F-03A68ABC5738}"/>
    <cellStyle name="Normal 2" xfId="1" xr:uid="{F1260BEB-4A74-44FD-A79F-D04C0BD6C418}"/>
    <cellStyle name="Normal 3" xfId="2" xr:uid="{4A2E06F5-1EFE-4DCA-85CE-89E2FFEF3C8E}"/>
    <cellStyle name="Normal 4" xfId="3" xr:uid="{B99B9F89-C4FA-4B50-883E-12EB9A17D576}"/>
    <cellStyle name="Normal 5" xfId="4" xr:uid="{8D35ECE3-E59D-4D74-A8DC-7E7DF6233A21}"/>
    <cellStyle name="Normal 6" xfId="5" xr:uid="{B92F8E99-0776-4088-ABF3-15A9005110DC}"/>
    <cellStyle name="Normal 7" xfId="6" xr:uid="{D935C2FA-EFFD-48D4-99E2-66561FE3EF3D}"/>
    <cellStyle name="Normal 8" xfId="7" xr:uid="{67F4B61D-F4A5-411E-B6DD-7B3208CE666C}"/>
    <cellStyle name="Normal 9" xfId="8" xr:uid="{F2287F41-7ED8-4D53-8727-519CD86B05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14E3-91D3-48BE-B37F-B2B3F59895ED}">
  <dimension ref="A1:P31"/>
  <sheetViews>
    <sheetView tabSelected="1" workbookViewId="0">
      <selection activeCell="K31" sqref="K31"/>
    </sheetView>
  </sheetViews>
  <sheetFormatPr defaultRowHeight="15" x14ac:dyDescent="0.25"/>
  <cols>
    <col min="1" max="1" width="37" bestFit="1" customWidth="1"/>
    <col min="2" max="2" width="8" customWidth="1"/>
    <col min="3" max="3" width="7.42578125" customWidth="1"/>
    <col min="4" max="4" width="10.42578125" style="2" customWidth="1"/>
    <col min="5" max="5" width="11.85546875" style="2" customWidth="1"/>
    <col min="6" max="6" width="12" style="7" bestFit="1" customWidth="1"/>
    <col min="7" max="7" width="12.7109375" bestFit="1" customWidth="1"/>
    <col min="8" max="8" width="8.5703125" style="2" customWidth="1"/>
    <col min="9" max="10" width="8.85546875" style="2" customWidth="1"/>
    <col min="11" max="11" width="9.28515625" style="2" customWidth="1"/>
    <col min="12" max="12" width="8.85546875" style="2" customWidth="1"/>
    <col min="13" max="13" width="8.7109375" style="2" customWidth="1"/>
    <col min="14" max="14" width="12.28515625" style="2" customWidth="1"/>
  </cols>
  <sheetData>
    <row r="1" spans="1:16" ht="24" thickBot="1" x14ac:dyDescent="0.3">
      <c r="A1" s="9" t="s">
        <v>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6" ht="15.75" customHeight="1" thickBot="1" x14ac:dyDescent="0.3">
      <c r="A2" s="4" t="s">
        <v>0</v>
      </c>
      <c r="B2" s="10" t="s">
        <v>27</v>
      </c>
      <c r="C2" s="11"/>
      <c r="D2" s="12" t="s">
        <v>28</v>
      </c>
      <c r="E2" s="12" t="s">
        <v>29</v>
      </c>
      <c r="F2" s="14" t="s">
        <v>30</v>
      </c>
      <c r="G2" s="16" t="s">
        <v>31</v>
      </c>
      <c r="H2" s="10" t="s">
        <v>32</v>
      </c>
      <c r="I2" s="11"/>
      <c r="J2" s="10" t="s">
        <v>33</v>
      </c>
      <c r="K2" s="11"/>
      <c r="L2" s="16" t="s">
        <v>34</v>
      </c>
      <c r="M2" s="18" t="s">
        <v>35</v>
      </c>
      <c r="N2" s="21" t="s">
        <v>36</v>
      </c>
    </row>
    <row r="3" spans="1:16" ht="15" customHeight="1" x14ac:dyDescent="0.25">
      <c r="A3" s="5"/>
      <c r="B3" s="24">
        <v>0.14000000000000001</v>
      </c>
      <c r="C3" s="24">
        <v>0.25</v>
      </c>
      <c r="D3" s="13"/>
      <c r="E3" s="13"/>
      <c r="F3" s="15"/>
      <c r="G3" s="17"/>
      <c r="H3" s="8" t="s">
        <v>37</v>
      </c>
      <c r="I3" s="8" t="s">
        <v>38</v>
      </c>
      <c r="J3" s="8" t="s">
        <v>37</v>
      </c>
      <c r="K3" s="8" t="s">
        <v>39</v>
      </c>
      <c r="L3" s="17"/>
      <c r="M3" s="19"/>
      <c r="N3" s="22"/>
    </row>
    <row r="4" spans="1:16" ht="15.75" thickBot="1" x14ac:dyDescent="0.3">
      <c r="A4" s="6"/>
      <c r="B4" s="28"/>
      <c r="C4" s="28"/>
      <c r="D4" s="13"/>
      <c r="E4" s="13"/>
      <c r="F4" s="15"/>
      <c r="G4" s="17"/>
      <c r="H4" s="29"/>
      <c r="I4" s="29"/>
      <c r="J4" s="29"/>
      <c r="K4" s="29"/>
      <c r="L4" s="17"/>
      <c r="M4" s="20"/>
      <c r="N4" s="23"/>
    </row>
    <row r="5" spans="1:16" x14ac:dyDescent="0.25">
      <c r="A5" s="25" t="s">
        <v>1</v>
      </c>
      <c r="B5" s="35">
        <v>84</v>
      </c>
      <c r="C5" s="35">
        <v>18</v>
      </c>
      <c r="D5" s="38">
        <v>14.01098039215686</v>
      </c>
      <c r="E5" s="41">
        <f>D5*52</f>
        <v>728.57098039215668</v>
      </c>
      <c r="F5" s="44">
        <v>1429.1199999999997</v>
      </c>
      <c r="G5" s="47">
        <f>F5*52</f>
        <v>74314.239999999976</v>
      </c>
      <c r="H5" s="50">
        <v>84</v>
      </c>
      <c r="I5" s="50">
        <v>7</v>
      </c>
      <c r="J5" s="50">
        <v>7</v>
      </c>
      <c r="K5" s="56">
        <v>4</v>
      </c>
      <c r="L5" s="50">
        <f>K5+J5+I5+H5</f>
        <v>102</v>
      </c>
      <c r="M5" s="59">
        <v>3</v>
      </c>
      <c r="N5" s="53">
        <v>12</v>
      </c>
    </row>
    <row r="6" spans="1:16" x14ac:dyDescent="0.25">
      <c r="A6" s="26" t="s">
        <v>4</v>
      </c>
      <c r="B6" s="36">
        <v>72</v>
      </c>
      <c r="C6" s="36">
        <v>22</v>
      </c>
      <c r="D6" s="39">
        <v>13.817446808510635</v>
      </c>
      <c r="E6" s="42">
        <f t="shared" ref="E6:E30" si="0">D6*52</f>
        <v>718.50723404255302</v>
      </c>
      <c r="F6" s="45">
        <v>1298.8399999999997</v>
      </c>
      <c r="G6" s="48">
        <f t="shared" ref="G6:G30" si="1">F6*52</f>
        <v>67539.679999999978</v>
      </c>
      <c r="H6" s="51">
        <v>61</v>
      </c>
      <c r="I6" s="51">
        <v>12</v>
      </c>
      <c r="J6" s="51">
        <v>17</v>
      </c>
      <c r="K6" s="57">
        <v>4</v>
      </c>
      <c r="L6" s="51">
        <f t="shared" ref="L6:L30" si="2">K6+J6+I6+H6</f>
        <v>94</v>
      </c>
      <c r="M6" s="54">
        <v>5</v>
      </c>
      <c r="N6" s="54">
        <v>13</v>
      </c>
    </row>
    <row r="7" spans="1:16" x14ac:dyDescent="0.25">
      <c r="A7" s="26" t="s">
        <v>6</v>
      </c>
      <c r="B7" s="36">
        <v>112</v>
      </c>
      <c r="C7" s="36">
        <v>36</v>
      </c>
      <c r="D7" s="39">
        <v>14.554594594594594</v>
      </c>
      <c r="E7" s="42">
        <f t="shared" si="0"/>
        <v>756.83891891891892</v>
      </c>
      <c r="F7" s="45">
        <v>2154.08</v>
      </c>
      <c r="G7" s="48">
        <f t="shared" si="1"/>
        <v>112012.16</v>
      </c>
      <c r="H7" s="51">
        <v>100</v>
      </c>
      <c r="I7" s="51">
        <v>14</v>
      </c>
      <c r="J7" s="51">
        <v>28</v>
      </c>
      <c r="K7" s="57">
        <v>6</v>
      </c>
      <c r="L7" s="51">
        <f t="shared" si="2"/>
        <v>148</v>
      </c>
      <c r="M7" s="60"/>
      <c r="N7" s="54">
        <v>8</v>
      </c>
    </row>
    <row r="8" spans="1:16" x14ac:dyDescent="0.25">
      <c r="A8" s="26" t="s">
        <v>9</v>
      </c>
      <c r="B8" s="36">
        <v>135</v>
      </c>
      <c r="C8" s="36">
        <v>21</v>
      </c>
      <c r="D8" s="39">
        <v>14.079487179487177</v>
      </c>
      <c r="E8" s="42">
        <f t="shared" si="0"/>
        <v>732.13333333333321</v>
      </c>
      <c r="F8" s="45">
        <v>2196.3999999999996</v>
      </c>
      <c r="G8" s="48">
        <f t="shared" si="1"/>
        <v>114212.79999999999</v>
      </c>
      <c r="H8" s="51">
        <v>110</v>
      </c>
      <c r="I8" s="51">
        <v>23</v>
      </c>
      <c r="J8" s="51">
        <v>17</v>
      </c>
      <c r="K8" s="57">
        <v>6</v>
      </c>
      <c r="L8" s="51">
        <f t="shared" si="2"/>
        <v>156</v>
      </c>
      <c r="M8" s="60">
        <v>4</v>
      </c>
      <c r="N8" s="54">
        <v>14</v>
      </c>
    </row>
    <row r="9" spans="1:16" x14ac:dyDescent="0.25">
      <c r="A9" s="26" t="s">
        <v>17</v>
      </c>
      <c r="B9" s="36">
        <v>61</v>
      </c>
      <c r="C9" s="36">
        <v>10</v>
      </c>
      <c r="D9" s="39">
        <v>13.342676056338028</v>
      </c>
      <c r="E9" s="42">
        <f t="shared" si="0"/>
        <v>693.81915492957751</v>
      </c>
      <c r="F9" s="45">
        <v>947.33</v>
      </c>
      <c r="G9" s="48">
        <f t="shared" si="1"/>
        <v>49261.16</v>
      </c>
      <c r="H9" s="51">
        <v>60</v>
      </c>
      <c r="I9" s="51">
        <v>6</v>
      </c>
      <c r="J9" s="51">
        <v>3</v>
      </c>
      <c r="K9" s="57">
        <v>2</v>
      </c>
      <c r="L9" s="51">
        <f t="shared" si="2"/>
        <v>71</v>
      </c>
      <c r="M9" s="60">
        <v>4</v>
      </c>
      <c r="N9" s="54">
        <v>8</v>
      </c>
    </row>
    <row r="10" spans="1:16" x14ac:dyDescent="0.25">
      <c r="A10" s="26" t="s">
        <v>12</v>
      </c>
      <c r="B10" s="36">
        <v>19</v>
      </c>
      <c r="C10" s="36">
        <v>3</v>
      </c>
      <c r="D10" s="39">
        <v>13.602272727272725</v>
      </c>
      <c r="E10" s="42">
        <f t="shared" si="0"/>
        <v>707.31818181818164</v>
      </c>
      <c r="F10" s="45">
        <v>299.24999999999994</v>
      </c>
      <c r="G10" s="48">
        <f t="shared" si="1"/>
        <v>15560.999999999996</v>
      </c>
      <c r="H10" s="51">
        <v>13</v>
      </c>
      <c r="I10" s="51">
        <v>2</v>
      </c>
      <c r="J10" s="51">
        <v>7</v>
      </c>
      <c r="K10" s="57"/>
      <c r="L10" s="51">
        <f t="shared" si="2"/>
        <v>22</v>
      </c>
      <c r="M10" s="54">
        <v>1</v>
      </c>
      <c r="N10" s="54">
        <v>2</v>
      </c>
    </row>
    <row r="11" spans="1:16" x14ac:dyDescent="0.25">
      <c r="A11" s="26" t="s">
        <v>26</v>
      </c>
      <c r="B11" s="36">
        <v>2</v>
      </c>
      <c r="C11" s="36"/>
      <c r="D11" s="39">
        <v>16.994999999999997</v>
      </c>
      <c r="E11" s="42">
        <f t="shared" si="0"/>
        <v>883.7399999999999</v>
      </c>
      <c r="F11" s="45">
        <v>33.989999999999995</v>
      </c>
      <c r="G11" s="48">
        <f t="shared" si="1"/>
        <v>1767.4799999999998</v>
      </c>
      <c r="H11" s="51">
        <v>1</v>
      </c>
      <c r="I11" s="51"/>
      <c r="J11" s="51"/>
      <c r="K11" s="57">
        <v>1</v>
      </c>
      <c r="L11" s="51">
        <f t="shared" si="2"/>
        <v>2</v>
      </c>
      <c r="M11" s="54"/>
      <c r="N11" s="54"/>
    </row>
    <row r="12" spans="1:16" x14ac:dyDescent="0.25">
      <c r="A12" s="26" t="s">
        <v>24</v>
      </c>
      <c r="B12" s="36">
        <v>7</v>
      </c>
      <c r="C12" s="36">
        <v>2</v>
      </c>
      <c r="D12" s="39">
        <v>14.001111111111111</v>
      </c>
      <c r="E12" s="42">
        <f t="shared" si="0"/>
        <v>728.0577777777778</v>
      </c>
      <c r="F12" s="45">
        <v>126.01</v>
      </c>
      <c r="G12" s="48">
        <f t="shared" si="1"/>
        <v>6552.52</v>
      </c>
      <c r="H12" s="51">
        <v>6</v>
      </c>
      <c r="I12" s="51">
        <v>1</v>
      </c>
      <c r="J12" s="51">
        <v>2</v>
      </c>
      <c r="K12" s="57"/>
      <c r="L12" s="51">
        <f t="shared" si="2"/>
        <v>9</v>
      </c>
      <c r="M12" s="54"/>
      <c r="N12" s="54">
        <v>2</v>
      </c>
      <c r="P12" t="s">
        <v>41</v>
      </c>
    </row>
    <row r="13" spans="1:16" x14ac:dyDescent="0.25">
      <c r="A13" s="26" t="s">
        <v>19</v>
      </c>
      <c r="B13" s="36">
        <v>82</v>
      </c>
      <c r="C13" s="36">
        <v>23</v>
      </c>
      <c r="D13" s="39">
        <v>14.146952380952388</v>
      </c>
      <c r="E13" s="42">
        <f t="shared" si="0"/>
        <v>735.64152380952419</v>
      </c>
      <c r="F13" s="45">
        <v>1485.4300000000007</v>
      </c>
      <c r="G13" s="48">
        <f t="shared" si="1"/>
        <v>77242.360000000044</v>
      </c>
      <c r="H13" s="51">
        <v>70</v>
      </c>
      <c r="I13" s="51">
        <v>14</v>
      </c>
      <c r="J13" s="51">
        <v>19</v>
      </c>
      <c r="K13" s="57">
        <v>2</v>
      </c>
      <c r="L13" s="51">
        <f t="shared" si="2"/>
        <v>105</v>
      </c>
      <c r="M13" s="60">
        <v>3</v>
      </c>
      <c r="N13" s="54">
        <v>9</v>
      </c>
    </row>
    <row r="14" spans="1:16" x14ac:dyDescent="0.25">
      <c r="A14" s="26" t="s">
        <v>3</v>
      </c>
      <c r="B14" s="36">
        <v>160</v>
      </c>
      <c r="C14" s="36">
        <v>25</v>
      </c>
      <c r="D14" s="39">
        <v>13.429405405405411</v>
      </c>
      <c r="E14" s="42">
        <f t="shared" si="0"/>
        <v>698.32908108108143</v>
      </c>
      <c r="F14" s="45">
        <v>2484.440000000001</v>
      </c>
      <c r="G14" s="48">
        <f t="shared" si="1"/>
        <v>129190.88000000005</v>
      </c>
      <c r="H14" s="51">
        <v>137</v>
      </c>
      <c r="I14" s="51">
        <v>18</v>
      </c>
      <c r="J14" s="51">
        <v>20</v>
      </c>
      <c r="K14" s="57">
        <v>10</v>
      </c>
      <c r="L14" s="51">
        <f t="shared" si="2"/>
        <v>185</v>
      </c>
      <c r="M14" s="60">
        <v>3</v>
      </c>
      <c r="N14" s="54">
        <v>29</v>
      </c>
    </row>
    <row r="15" spans="1:16" x14ac:dyDescent="0.25">
      <c r="A15" s="26" t="s">
        <v>11</v>
      </c>
      <c r="B15" s="36">
        <v>57</v>
      </c>
      <c r="C15" s="36">
        <v>13</v>
      </c>
      <c r="D15" s="39">
        <v>13.725142857142863</v>
      </c>
      <c r="E15" s="42">
        <f t="shared" si="0"/>
        <v>713.70742857142886</v>
      </c>
      <c r="F15" s="45">
        <v>960.76000000000045</v>
      </c>
      <c r="G15" s="48">
        <f t="shared" si="1"/>
        <v>49959.520000000026</v>
      </c>
      <c r="H15" s="51">
        <v>60</v>
      </c>
      <c r="I15" s="51">
        <v>6</v>
      </c>
      <c r="J15" s="51">
        <v>4</v>
      </c>
      <c r="K15" s="57"/>
      <c r="L15" s="51">
        <f t="shared" si="2"/>
        <v>70</v>
      </c>
      <c r="M15" s="60">
        <v>2</v>
      </c>
      <c r="N15" s="54">
        <v>7</v>
      </c>
    </row>
    <row r="16" spans="1:16" x14ac:dyDescent="0.25">
      <c r="A16" s="26" t="s">
        <v>23</v>
      </c>
      <c r="B16" s="36">
        <v>10</v>
      </c>
      <c r="C16" s="36">
        <v>1</v>
      </c>
      <c r="D16" s="39">
        <v>13.211818181818183</v>
      </c>
      <c r="E16" s="42">
        <f t="shared" si="0"/>
        <v>687.01454545454556</v>
      </c>
      <c r="F16" s="45">
        <v>145.33000000000001</v>
      </c>
      <c r="G16" s="48">
        <f t="shared" si="1"/>
        <v>7557.1600000000008</v>
      </c>
      <c r="H16" s="51">
        <v>10</v>
      </c>
      <c r="I16" s="51"/>
      <c r="J16" s="51">
        <v>1</v>
      </c>
      <c r="K16" s="57"/>
      <c r="L16" s="51">
        <f t="shared" si="2"/>
        <v>11</v>
      </c>
      <c r="M16" s="60">
        <v>1</v>
      </c>
      <c r="N16" s="54">
        <v>1</v>
      </c>
    </row>
    <row r="17" spans="1:14" x14ac:dyDescent="0.25">
      <c r="A17" s="26" t="s">
        <v>15</v>
      </c>
      <c r="B17" s="36">
        <v>21</v>
      </c>
      <c r="C17" s="36">
        <v>10</v>
      </c>
      <c r="D17" s="39">
        <v>15.925806451612898</v>
      </c>
      <c r="E17" s="42">
        <f t="shared" si="0"/>
        <v>828.14193548387072</v>
      </c>
      <c r="F17" s="45">
        <v>493.69999999999982</v>
      </c>
      <c r="G17" s="48">
        <f t="shared" si="1"/>
        <v>25672.399999999991</v>
      </c>
      <c r="H17" s="51">
        <v>24</v>
      </c>
      <c r="I17" s="51">
        <v>2</v>
      </c>
      <c r="J17" s="51">
        <v>4</v>
      </c>
      <c r="K17" s="57">
        <v>1</v>
      </c>
      <c r="L17" s="51">
        <f t="shared" si="2"/>
        <v>31</v>
      </c>
      <c r="M17" s="60">
        <v>1</v>
      </c>
      <c r="N17" s="54">
        <v>3</v>
      </c>
    </row>
    <row r="18" spans="1:14" x14ac:dyDescent="0.25">
      <c r="A18" s="26" t="s">
        <v>7</v>
      </c>
      <c r="B18" s="36">
        <v>80</v>
      </c>
      <c r="C18" s="36">
        <v>26</v>
      </c>
      <c r="D18" s="39">
        <v>14.709433962264146</v>
      </c>
      <c r="E18" s="42">
        <f t="shared" si="0"/>
        <v>764.89056603773565</v>
      </c>
      <c r="F18" s="45">
        <v>1559.1999999999996</v>
      </c>
      <c r="G18" s="48">
        <f t="shared" si="1"/>
        <v>81078.39999999998</v>
      </c>
      <c r="H18" s="51">
        <v>72</v>
      </c>
      <c r="I18" s="51">
        <v>8</v>
      </c>
      <c r="J18" s="51">
        <v>21</v>
      </c>
      <c r="K18" s="57">
        <v>5</v>
      </c>
      <c r="L18" s="51">
        <f t="shared" si="2"/>
        <v>106</v>
      </c>
      <c r="M18" s="60">
        <v>1</v>
      </c>
      <c r="N18" s="54">
        <v>11</v>
      </c>
    </row>
    <row r="19" spans="1:14" x14ac:dyDescent="0.25">
      <c r="A19" s="26" t="s">
        <v>20</v>
      </c>
      <c r="B19" s="36">
        <v>84</v>
      </c>
      <c r="C19" s="36">
        <v>30</v>
      </c>
      <c r="D19" s="39">
        <v>14.281140350877198</v>
      </c>
      <c r="E19" s="42">
        <f t="shared" si="0"/>
        <v>742.61929824561435</v>
      </c>
      <c r="F19" s="45">
        <v>1628.0500000000006</v>
      </c>
      <c r="G19" s="48">
        <f t="shared" si="1"/>
        <v>84658.600000000035</v>
      </c>
      <c r="H19" s="51">
        <v>70</v>
      </c>
      <c r="I19" s="51">
        <v>15</v>
      </c>
      <c r="J19" s="51">
        <v>22</v>
      </c>
      <c r="K19" s="57">
        <v>7</v>
      </c>
      <c r="L19" s="51">
        <f t="shared" si="2"/>
        <v>114</v>
      </c>
      <c r="M19" s="60">
        <v>9</v>
      </c>
      <c r="N19" s="54">
        <v>10</v>
      </c>
    </row>
    <row r="20" spans="1:14" x14ac:dyDescent="0.25">
      <c r="A20" s="26" t="s">
        <v>18</v>
      </c>
      <c r="B20" s="36">
        <v>38</v>
      </c>
      <c r="C20" s="36">
        <v>13</v>
      </c>
      <c r="D20" s="39">
        <v>14.910196078431376</v>
      </c>
      <c r="E20" s="42">
        <f t="shared" si="0"/>
        <v>775.33019607843153</v>
      </c>
      <c r="F20" s="45">
        <v>760.42000000000019</v>
      </c>
      <c r="G20" s="48">
        <f t="shared" si="1"/>
        <v>39541.840000000011</v>
      </c>
      <c r="H20" s="51">
        <v>30</v>
      </c>
      <c r="I20" s="51">
        <v>14</v>
      </c>
      <c r="J20" s="51">
        <v>7</v>
      </c>
      <c r="K20" s="57"/>
      <c r="L20" s="51">
        <f t="shared" si="2"/>
        <v>51</v>
      </c>
      <c r="M20" s="60">
        <v>2</v>
      </c>
      <c r="N20" s="54">
        <v>6</v>
      </c>
    </row>
    <row r="21" spans="1:14" x14ac:dyDescent="0.25">
      <c r="A21" s="26" t="s">
        <v>16</v>
      </c>
      <c r="B21" s="36">
        <v>14</v>
      </c>
      <c r="C21" s="36">
        <v>5</v>
      </c>
      <c r="D21" s="39">
        <v>14.539999999999997</v>
      </c>
      <c r="E21" s="42">
        <f t="shared" si="0"/>
        <v>756.07999999999981</v>
      </c>
      <c r="F21" s="45">
        <v>276.25999999999993</v>
      </c>
      <c r="G21" s="48">
        <f t="shared" si="1"/>
        <v>14365.519999999997</v>
      </c>
      <c r="H21" s="51">
        <v>10</v>
      </c>
      <c r="I21" s="51">
        <v>3</v>
      </c>
      <c r="J21" s="51">
        <v>4</v>
      </c>
      <c r="K21" s="57">
        <v>2</v>
      </c>
      <c r="L21" s="51">
        <f t="shared" si="2"/>
        <v>19</v>
      </c>
      <c r="M21" s="60"/>
      <c r="N21" s="54">
        <v>1</v>
      </c>
    </row>
    <row r="22" spans="1:14" x14ac:dyDescent="0.25">
      <c r="A22" s="26" t="s">
        <v>10</v>
      </c>
      <c r="B22" s="36">
        <v>54</v>
      </c>
      <c r="C22" s="36">
        <v>7</v>
      </c>
      <c r="D22" s="39">
        <v>14.113606557377047</v>
      </c>
      <c r="E22" s="42">
        <f t="shared" si="0"/>
        <v>733.9075409836064</v>
      </c>
      <c r="F22" s="45">
        <v>860.92999999999984</v>
      </c>
      <c r="G22" s="48">
        <f t="shared" si="1"/>
        <v>44768.359999999993</v>
      </c>
      <c r="H22" s="51">
        <v>53</v>
      </c>
      <c r="I22" s="51">
        <v>3</v>
      </c>
      <c r="J22" s="51">
        <v>5</v>
      </c>
      <c r="K22" s="57"/>
      <c r="L22" s="51">
        <f t="shared" si="2"/>
        <v>61</v>
      </c>
      <c r="M22" s="60">
        <v>6</v>
      </c>
      <c r="N22" s="54">
        <v>5</v>
      </c>
    </row>
    <row r="23" spans="1:14" x14ac:dyDescent="0.25">
      <c r="A23" s="26" t="s">
        <v>25</v>
      </c>
      <c r="B23" s="36">
        <v>3</v>
      </c>
      <c r="C23" s="36"/>
      <c r="D23" s="39">
        <v>14.436666666666667</v>
      </c>
      <c r="E23" s="42">
        <f t="shared" si="0"/>
        <v>750.70666666666671</v>
      </c>
      <c r="F23" s="45">
        <v>43.31</v>
      </c>
      <c r="G23" s="48">
        <f t="shared" si="1"/>
        <v>2252.12</v>
      </c>
      <c r="H23" s="51">
        <v>3</v>
      </c>
      <c r="I23" s="51"/>
      <c r="J23" s="51"/>
      <c r="K23" s="57"/>
      <c r="L23" s="51">
        <f t="shared" si="2"/>
        <v>3</v>
      </c>
      <c r="M23" s="60"/>
      <c r="N23" s="54">
        <v>1</v>
      </c>
    </row>
    <row r="24" spans="1:14" x14ac:dyDescent="0.25">
      <c r="A24" s="26" t="s">
        <v>21</v>
      </c>
      <c r="B24" s="36">
        <v>103</v>
      </c>
      <c r="C24" s="36">
        <v>10</v>
      </c>
      <c r="D24" s="39">
        <v>13.579823008849569</v>
      </c>
      <c r="E24" s="42">
        <f t="shared" si="0"/>
        <v>706.15079646017762</v>
      </c>
      <c r="F24" s="45">
        <v>1534.5200000000013</v>
      </c>
      <c r="G24" s="48">
        <f t="shared" si="1"/>
        <v>79795.040000000066</v>
      </c>
      <c r="H24" s="51">
        <v>102</v>
      </c>
      <c r="I24" s="51">
        <v>5</v>
      </c>
      <c r="J24" s="51">
        <v>5</v>
      </c>
      <c r="K24" s="57">
        <v>1</v>
      </c>
      <c r="L24" s="51">
        <f t="shared" si="2"/>
        <v>113</v>
      </c>
      <c r="M24" s="60">
        <v>4</v>
      </c>
      <c r="N24" s="54">
        <v>17</v>
      </c>
    </row>
    <row r="25" spans="1:14" x14ac:dyDescent="0.25">
      <c r="A25" s="26" t="s">
        <v>14</v>
      </c>
      <c r="B25" s="36">
        <v>8</v>
      </c>
      <c r="C25" s="36">
        <v>4</v>
      </c>
      <c r="D25" s="39">
        <v>16.160833333333336</v>
      </c>
      <c r="E25" s="42">
        <f t="shared" si="0"/>
        <v>840.36333333333346</v>
      </c>
      <c r="F25" s="45">
        <v>193.93000000000004</v>
      </c>
      <c r="G25" s="48">
        <f t="shared" si="1"/>
        <v>10084.360000000002</v>
      </c>
      <c r="H25" s="51">
        <v>7</v>
      </c>
      <c r="I25" s="51">
        <v>1</v>
      </c>
      <c r="J25" s="51">
        <v>3</v>
      </c>
      <c r="K25" s="57">
        <v>1</v>
      </c>
      <c r="L25" s="51">
        <f t="shared" si="2"/>
        <v>12</v>
      </c>
      <c r="M25" s="54"/>
      <c r="N25" s="54">
        <v>2</v>
      </c>
    </row>
    <row r="26" spans="1:14" x14ac:dyDescent="0.25">
      <c r="A26" s="26" t="s">
        <v>5</v>
      </c>
      <c r="B26" s="36">
        <v>13</v>
      </c>
      <c r="C26" s="36">
        <v>1</v>
      </c>
      <c r="D26" s="39">
        <v>13.99357142857143</v>
      </c>
      <c r="E26" s="42">
        <f t="shared" si="0"/>
        <v>727.66571428571433</v>
      </c>
      <c r="F26" s="45">
        <v>195.91000000000003</v>
      </c>
      <c r="G26" s="48">
        <f t="shared" si="1"/>
        <v>10187.320000000002</v>
      </c>
      <c r="H26" s="51">
        <v>11</v>
      </c>
      <c r="I26" s="51">
        <v>1</v>
      </c>
      <c r="J26" s="51">
        <v>2</v>
      </c>
      <c r="K26" s="57"/>
      <c r="L26" s="51">
        <f t="shared" si="2"/>
        <v>14</v>
      </c>
      <c r="M26" s="54">
        <v>1</v>
      </c>
      <c r="N26" s="54">
        <v>1</v>
      </c>
    </row>
    <row r="27" spans="1:14" x14ac:dyDescent="0.25">
      <c r="A27" s="26" t="s">
        <v>2</v>
      </c>
      <c r="B27" s="36">
        <v>165</v>
      </c>
      <c r="C27" s="36">
        <v>53</v>
      </c>
      <c r="D27" s="39">
        <v>14.584266055045871</v>
      </c>
      <c r="E27" s="42">
        <f t="shared" si="0"/>
        <v>758.38183486238529</v>
      </c>
      <c r="F27" s="45">
        <v>3179.37</v>
      </c>
      <c r="G27" s="48">
        <f t="shared" si="1"/>
        <v>165327.24</v>
      </c>
      <c r="H27" s="51">
        <v>140</v>
      </c>
      <c r="I27" s="51">
        <v>33</v>
      </c>
      <c r="J27" s="51">
        <v>39</v>
      </c>
      <c r="K27" s="57">
        <v>6</v>
      </c>
      <c r="L27" s="51">
        <f t="shared" si="2"/>
        <v>218</v>
      </c>
      <c r="M27" s="60">
        <v>10</v>
      </c>
      <c r="N27" s="54">
        <v>23</v>
      </c>
    </row>
    <row r="28" spans="1:14" x14ac:dyDescent="0.25">
      <c r="A28" s="26" t="s">
        <v>22</v>
      </c>
      <c r="B28" s="36">
        <v>92</v>
      </c>
      <c r="C28" s="36">
        <v>21</v>
      </c>
      <c r="D28" s="39">
        <v>12.944336283185844</v>
      </c>
      <c r="E28" s="42">
        <f t="shared" si="0"/>
        <v>673.10548672566392</v>
      </c>
      <c r="F28" s="45">
        <v>1462.7100000000005</v>
      </c>
      <c r="G28" s="48">
        <f t="shared" si="1"/>
        <v>76060.920000000027</v>
      </c>
      <c r="H28" s="51">
        <v>82</v>
      </c>
      <c r="I28" s="51">
        <v>13</v>
      </c>
      <c r="J28" s="51">
        <v>16</v>
      </c>
      <c r="K28" s="57">
        <v>2</v>
      </c>
      <c r="L28" s="51">
        <f t="shared" si="2"/>
        <v>113</v>
      </c>
      <c r="M28" s="60">
        <v>4</v>
      </c>
      <c r="N28" s="54">
        <v>10</v>
      </c>
    </row>
    <row r="29" spans="1:14" x14ac:dyDescent="0.25">
      <c r="A29" s="26" t="s">
        <v>8</v>
      </c>
      <c r="B29" s="36">
        <v>75</v>
      </c>
      <c r="C29" s="36">
        <v>12</v>
      </c>
      <c r="D29" s="39">
        <v>13.33413793103448</v>
      </c>
      <c r="E29" s="42">
        <f t="shared" si="0"/>
        <v>693.37517241379294</v>
      </c>
      <c r="F29" s="45">
        <v>1160.0699999999997</v>
      </c>
      <c r="G29" s="48">
        <f t="shared" si="1"/>
        <v>60323.639999999985</v>
      </c>
      <c r="H29" s="51">
        <v>65</v>
      </c>
      <c r="I29" s="51">
        <v>5</v>
      </c>
      <c r="J29" s="51">
        <v>14</v>
      </c>
      <c r="K29" s="57">
        <v>3</v>
      </c>
      <c r="L29" s="51">
        <f t="shared" si="2"/>
        <v>87</v>
      </c>
      <c r="M29" s="60">
        <v>2</v>
      </c>
      <c r="N29" s="54">
        <v>7</v>
      </c>
    </row>
    <row r="30" spans="1:14" ht="15.75" thickBot="1" x14ac:dyDescent="0.3">
      <c r="A30" s="27" t="s">
        <v>13</v>
      </c>
      <c r="B30" s="37">
        <v>45</v>
      </c>
      <c r="C30" s="37">
        <v>8</v>
      </c>
      <c r="D30" s="40">
        <v>13.856792452830188</v>
      </c>
      <c r="E30" s="43">
        <f t="shared" si="0"/>
        <v>720.55320754716979</v>
      </c>
      <c r="F30" s="46">
        <v>734.41</v>
      </c>
      <c r="G30" s="49">
        <f t="shared" si="1"/>
        <v>38189.32</v>
      </c>
      <c r="H30" s="52">
        <v>32</v>
      </c>
      <c r="I30" s="52">
        <v>6</v>
      </c>
      <c r="J30" s="52">
        <v>13</v>
      </c>
      <c r="K30" s="58">
        <v>2</v>
      </c>
      <c r="L30" s="52">
        <f t="shared" si="2"/>
        <v>53</v>
      </c>
      <c r="M30" s="61">
        <v>6</v>
      </c>
      <c r="N30" s="55">
        <v>9</v>
      </c>
    </row>
    <row r="31" spans="1:14" ht="15.75" thickBot="1" x14ac:dyDescent="0.3">
      <c r="A31" s="1" t="s">
        <v>40</v>
      </c>
      <c r="B31" s="30">
        <f>SUM(B5:B30)</f>
        <v>1596</v>
      </c>
      <c r="C31" s="30">
        <f>SUM(C5:C30)</f>
        <v>374</v>
      </c>
      <c r="D31" s="31">
        <v>13.999390243902464</v>
      </c>
      <c r="E31" s="32">
        <f>AVERAGE(E5:E30)</f>
        <v>740.57499650974012</v>
      </c>
      <c r="F31" s="33">
        <f>SUM(F5:F30)</f>
        <v>27643.77</v>
      </c>
      <c r="G31" s="34">
        <f>SUM(G5:G30)</f>
        <v>1437476.0400000003</v>
      </c>
      <c r="H31" s="30">
        <f t="shared" ref="H31:L31" si="3">SUM(H5:H30)</f>
        <v>1413</v>
      </c>
      <c r="I31" s="30">
        <f t="shared" si="3"/>
        <v>212</v>
      </c>
      <c r="J31" s="30">
        <f t="shared" si="3"/>
        <v>280</v>
      </c>
      <c r="K31" s="30">
        <f t="shared" si="3"/>
        <v>65</v>
      </c>
      <c r="L31" s="30">
        <f t="shared" si="3"/>
        <v>1970</v>
      </c>
      <c r="M31" s="62">
        <f>SUM(M5:M30)</f>
        <v>72</v>
      </c>
      <c r="N31" s="3">
        <f>SUM(N5:N30)</f>
        <v>211</v>
      </c>
    </row>
  </sheetData>
  <mergeCells count="17">
    <mergeCell ref="J3:J4"/>
    <mergeCell ref="K3:K4"/>
    <mergeCell ref="A1:N1"/>
    <mergeCell ref="B2:C2"/>
    <mergeCell ref="D2:D4"/>
    <mergeCell ref="E2:E4"/>
    <mergeCell ref="F2:F4"/>
    <mergeCell ref="G2:G4"/>
    <mergeCell ref="H2:I2"/>
    <mergeCell ref="J2:K2"/>
    <mergeCell ref="L2:L4"/>
    <mergeCell ref="M2:M4"/>
    <mergeCell ref="N2:N4"/>
    <mergeCell ref="B3:B4"/>
    <mergeCell ref="C3:C4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SSSC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Tweddell, Jennifer</cp:lastModifiedBy>
  <dcterms:created xsi:type="dcterms:W3CDTF">2020-08-04T14:51:22Z</dcterms:created>
  <dcterms:modified xsi:type="dcterms:W3CDTF">2021-01-04T15:18:22Z</dcterms:modified>
</cp:coreProperties>
</file>